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andriambololonera\Desktop\DCE Fl\LOT 9\"/>
    </mc:Choice>
  </mc:AlternateContent>
  <xr:revisionPtr revIDLastSave="0" documentId="8_{0ED1D66C-52C1-4002-8615-63A551204538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Page de garde" sheetId="2" r:id="rId1"/>
    <sheet name="Lot N°09 REVETEMENTS DE SOLS S" sheetId="1" r:id="rId2"/>
  </sheets>
  <definedNames>
    <definedName name="_xlnm.Print_Titles" localSheetId="1">'Lot N°09 REVETEMENTS DE SOLS S'!$1:$2</definedName>
    <definedName name="_xlnm.Print_Area" localSheetId="1">'Lot N°09 REVETEMENTS DE SOLS S'!$A$1:$F$96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6" i="1"/>
  <c r="F18" i="1"/>
  <c r="F13" i="1"/>
  <c r="F22" i="1"/>
  <c r="F25" i="1"/>
  <c r="F28" i="1"/>
  <c r="F31" i="1"/>
  <c r="F34" i="1"/>
  <c r="F38" i="1"/>
  <c r="F41" i="1"/>
  <c r="F45" i="1"/>
  <c r="F48" i="1"/>
  <c r="F51" i="1"/>
  <c r="F59" i="1"/>
  <c r="F62" i="1"/>
  <c r="F65" i="1"/>
  <c r="F69" i="1"/>
  <c r="F72" i="1"/>
  <c r="F75" i="1"/>
  <c r="F79" i="1"/>
  <c r="F82" i="1"/>
  <c r="F85" i="1"/>
  <c r="B94" i="1"/>
  <c r="F55" i="1" l="1"/>
  <c r="F89" i="1"/>
  <c r="F93" i="1"/>
  <c r="F94" i="1" l="1"/>
  <c r="F95" i="1" s="1"/>
</calcChain>
</file>

<file path=xl/sharedStrings.xml><?xml version="1.0" encoding="utf-8"?>
<sst xmlns="http://schemas.openxmlformats.org/spreadsheetml/2006/main" count="202" uniqueCount="202">
  <si>
    <t>U</t>
  </si>
  <si>
    <t>Quantité</t>
  </si>
  <si>
    <t>Prix en €</t>
  </si>
  <si>
    <t>Total en €</t>
  </si>
  <si>
    <t>3</t>
  </si>
  <si>
    <t>DESCRIPTION DES OUVRAGES</t>
  </si>
  <si>
    <t>CH3</t>
  </si>
  <si>
    <t>3.1</t>
  </si>
  <si>
    <t>TRAVAUX PRÉPARATOIRES</t>
  </si>
  <si>
    <t>CH4</t>
  </si>
  <si>
    <t xml:space="preserve">3.1 1 </t>
  </si>
  <si>
    <t>ÉTUDES</t>
  </si>
  <si>
    <t>for</t>
  </si>
  <si>
    <t>ART</t>
  </si>
  <si>
    <t>ELP-A818</t>
  </si>
  <si>
    <t>Localisation :</t>
  </si>
  <si>
    <t>Pour l'ensemble des ouvrages et prestations du présent marché.</t>
  </si>
  <si>
    <t xml:space="preserve">3.1 2 </t>
  </si>
  <si>
    <t>SECURITÉS COLLECTIVES</t>
  </si>
  <si>
    <t>FT</t>
  </si>
  <si>
    <t>ART</t>
  </si>
  <si>
    <t>ELP-A819</t>
  </si>
  <si>
    <t>Localisation :</t>
  </si>
  <si>
    <t>Pour l'ensemble des ouvrages et prestations du présent marché.</t>
  </si>
  <si>
    <t>Pour l'ensemble des ouvrages et prestations du présent marché.</t>
  </si>
  <si>
    <t xml:space="preserve">3.1 3 </t>
  </si>
  <si>
    <t>PROTOTYPES</t>
  </si>
  <si>
    <t>ens</t>
  </si>
  <si>
    <t>ART</t>
  </si>
  <si>
    <t>ELP-A820</t>
  </si>
  <si>
    <t>Localisation :</t>
  </si>
  <si>
    <t>selon plans et carnet de détails architecte.</t>
  </si>
  <si>
    <t>selon plans et carnet de détails architecte.</t>
  </si>
  <si>
    <t>Total TRAVAUX PRÉPARATOIRES</t>
  </si>
  <si>
    <t>STOT</t>
  </si>
  <si>
    <t>3.2</t>
  </si>
  <si>
    <t>COLLEGE</t>
  </si>
  <si>
    <t>CH4</t>
  </si>
  <si>
    <t>3.2.1</t>
  </si>
  <si>
    <t>TRAVAUX PREPARATOIRES</t>
  </si>
  <si>
    <t>CH5</t>
  </si>
  <si>
    <t xml:space="preserve">3.2.1 1 </t>
  </si>
  <si>
    <t>RECEPTION DES SUPPORTS</t>
  </si>
  <si>
    <t>ENS</t>
  </si>
  <si>
    <t>ART</t>
  </si>
  <si>
    <t>SAC-E345</t>
  </si>
  <si>
    <t>Localisation :</t>
  </si>
  <si>
    <t>Selon plans, carnet de repérage architecte, et notamment ensemble des sols recevant un revêtement de sol souple à tous les niveaux.</t>
  </si>
  <si>
    <t xml:space="preserve">3.2.1 2 </t>
  </si>
  <si>
    <t>PROTECTION</t>
  </si>
  <si>
    <t>m²</t>
  </si>
  <si>
    <t>ART</t>
  </si>
  <si>
    <t>ELP-A558</t>
  </si>
  <si>
    <t>Localisation :</t>
  </si>
  <si>
    <t>Selon plans, carnet de repérage architecte, et notamment ensemble des sols recevant un revêtement de sol souple à tous les niveaux.</t>
  </si>
  <si>
    <t xml:space="preserve">3.2.1 3 </t>
  </si>
  <si>
    <t>RAGREAGE - GENERALITES</t>
  </si>
  <si>
    <t>m²</t>
  </si>
  <si>
    <t>ART</t>
  </si>
  <si>
    <t>ELP-A559</t>
  </si>
  <si>
    <t>Localisation :</t>
  </si>
  <si>
    <t>Selon plans, carnet de repérage architecte, et notamment ensemble des sols recevant un revêtement de sol souple à tous les niveaux.</t>
  </si>
  <si>
    <t xml:space="preserve">3.2.1 4 </t>
  </si>
  <si>
    <t>BARRIÈRE ANTI-HUMIDITE SOUS REVÊTEMENT DE SOL SOUPLE</t>
  </si>
  <si>
    <t>m²</t>
  </si>
  <si>
    <t>ART</t>
  </si>
  <si>
    <t>SAC-E346</t>
  </si>
  <si>
    <t>Localisation :</t>
  </si>
  <si>
    <t>Selon plans, carnet de repérage architecte, et notamment ensemble des sols recevant un revêtement de sol souple à tous les niveaux.</t>
  </si>
  <si>
    <t xml:space="preserve">3.2.1 5 </t>
  </si>
  <si>
    <t>RAGREAGE DE TYPE P3 SUR SUPPORT BETON NEUF</t>
  </si>
  <si>
    <t>m²</t>
  </si>
  <si>
    <t>ART</t>
  </si>
  <si>
    <t>SAC-E347</t>
  </si>
  <si>
    <t>Localisation :</t>
  </si>
  <si>
    <t>Selon plans, carnet de repérage architecte, et notamment ensemble des sols recevant un revêtement de sol souple à tous les niveaux.</t>
  </si>
  <si>
    <t>3.2.2</t>
  </si>
  <si>
    <t>REVETEMENTS DE SOL PVC</t>
  </si>
  <si>
    <t>CH5</t>
  </si>
  <si>
    <t xml:space="preserve">3.2.2 1 </t>
  </si>
  <si>
    <t>REVÊTEMENT DE SOL EN PVC EN LES - U4P3E2C2 - 15 dB</t>
  </si>
  <si>
    <t>m²</t>
  </si>
  <si>
    <t>ART</t>
  </si>
  <si>
    <t>ELP-A512</t>
  </si>
  <si>
    <t>Localisation :</t>
  </si>
  <si>
    <t>Selon plans, carnet de repérage architecte, et notamment ensemble des sols repérés revêtement PVC 15 dB, salles courantes au R+1 et locaux au R+2, y compris emmarchements bois du R+2</t>
  </si>
  <si>
    <t xml:space="preserve">3.2.2 2 </t>
  </si>
  <si>
    <t>REVÊTEMENT DE SOL EN PVC EN LES - U4P3E2C2 - 18 dB</t>
  </si>
  <si>
    <t>m²</t>
  </si>
  <si>
    <t>ART</t>
  </si>
  <si>
    <t>ELP-A513</t>
  </si>
  <si>
    <t>Localisation :</t>
  </si>
  <si>
    <t>Selon plans, carnet de repérage architecte, et notamment ensemble des sols repérés revêtement PVC 18 dB, salle polyvalente au RDC.</t>
  </si>
  <si>
    <t>3.2.3</t>
  </si>
  <si>
    <t>OUVRAGES DIVERS</t>
  </si>
  <si>
    <t>CH5</t>
  </si>
  <si>
    <t xml:space="preserve">3.2.3 1 </t>
  </si>
  <si>
    <t>TRAITEMENT DES JOINTS DE DILATATIONS - SOL</t>
  </si>
  <si>
    <t>ml</t>
  </si>
  <si>
    <t>ART</t>
  </si>
  <si>
    <t>SAC-E351</t>
  </si>
  <si>
    <t>Localisation :</t>
  </si>
  <si>
    <t>Selon plans, carnet de repérage architecte, et notamment au droit des joints de dilatation.</t>
  </si>
  <si>
    <t xml:space="preserve">3.2.3 2 </t>
  </si>
  <si>
    <t xml:space="preserve"> PROFILES D'ARRET</t>
  </si>
  <si>
    <t>ml</t>
  </si>
  <si>
    <t>ART</t>
  </si>
  <si>
    <t>SAC-E353</t>
  </si>
  <si>
    <t>Localisation :</t>
  </si>
  <si>
    <t>Selon plans, carnet de repérage architecte, et notamment entre revêtement de sols de nature différente.</t>
  </si>
  <si>
    <t xml:space="preserve">3.2.3 3 </t>
  </si>
  <si>
    <t>NEZ DE MARCHES</t>
  </si>
  <si>
    <t>ml</t>
  </si>
  <si>
    <t>ART</t>
  </si>
  <si>
    <t>SAC-E352</t>
  </si>
  <si>
    <t>Localisation :</t>
  </si>
  <si>
    <t>Selon plans, carnet de repérage architecte, et notamment ensemble des marches en revêtement PVC des escaliers bois au R+2</t>
  </si>
  <si>
    <t>Total COLLEGE</t>
  </si>
  <si>
    <t>STOT</t>
  </si>
  <si>
    <t>3.3</t>
  </si>
  <si>
    <t>LOGEMENTS DE FONCTION</t>
  </si>
  <si>
    <t>CH4</t>
  </si>
  <si>
    <t>3.3.1</t>
  </si>
  <si>
    <t>TRAVAUX PREPARATOIRES</t>
  </si>
  <si>
    <t>CH5</t>
  </si>
  <si>
    <t xml:space="preserve">3.3.1 2 </t>
  </si>
  <si>
    <t>RECEPTION DES SUPPORTS</t>
  </si>
  <si>
    <t>ens</t>
  </si>
  <si>
    <t>ART</t>
  </si>
  <si>
    <t>ELP-A560</t>
  </si>
  <si>
    <t>Localisation :</t>
  </si>
  <si>
    <t>Selon plans, carnet de repérage architecte, et notamment ensemble des sols des logements recevant un revêtement de sol stratifié.</t>
  </si>
  <si>
    <t xml:space="preserve">3.3.1 3 </t>
  </si>
  <si>
    <t>PROTECTION</t>
  </si>
  <si>
    <t>m²</t>
  </si>
  <si>
    <t>ART</t>
  </si>
  <si>
    <t>ELP-A561</t>
  </si>
  <si>
    <t>Localisation :</t>
  </si>
  <si>
    <t>Selon plans, carnet de repérage architecte, et notamment ensemble des sols des logements recevant un revêtement de sol stratifié.</t>
  </si>
  <si>
    <t xml:space="preserve">3.3.1 4 </t>
  </si>
  <si>
    <t>RAGREAGE DE TYPE P3 SUR SUPPORT BETON NEUF</t>
  </si>
  <si>
    <t>m²</t>
  </si>
  <si>
    <t>ART</t>
  </si>
  <si>
    <t>ELP-A564</t>
  </si>
  <si>
    <t>Localisation :</t>
  </si>
  <si>
    <t>Selon plans, carnet de repérage architecte, et notamment ensemble des sols des logement recevant un revêtement de sol stratifié.</t>
  </si>
  <si>
    <t>3.3.2</t>
  </si>
  <si>
    <t>REVETEMENTS DE SOLS STRATIFIE</t>
  </si>
  <si>
    <t>CH5</t>
  </si>
  <si>
    <t xml:space="preserve">3.3.2 1 </t>
  </si>
  <si>
    <t>REVETEMENTS DE SOLS STRATIFIE U2SP2E</t>
  </si>
  <si>
    <t>m²</t>
  </si>
  <si>
    <t>ART</t>
  </si>
  <si>
    <t>ELP-A546</t>
  </si>
  <si>
    <t>Localisation :</t>
  </si>
  <si>
    <t>Selon plans, carnet de repérage architecte, et notamment ensemble des sols des logement recevant un revêtement de sol stratifié (pièces sèches) au R+1 et R+2.</t>
  </si>
  <si>
    <t xml:space="preserve">3.3.2 2 </t>
  </si>
  <si>
    <t>PLINTHES</t>
  </si>
  <si>
    <t>ml</t>
  </si>
  <si>
    <t>ART</t>
  </si>
  <si>
    <t>ELP-A731</t>
  </si>
  <si>
    <t>Localisation :</t>
  </si>
  <si>
    <t>Selon plans, carnet de repérage architecte, et notamment ensemble des pièces des logement recevant un revêtement de sol stratifié (pièces sèches) au niveau R+1 et R+2.</t>
  </si>
  <si>
    <t xml:space="preserve">3.3.2 3 </t>
  </si>
  <si>
    <t>PROTECTION DES PARQUETS</t>
  </si>
  <si>
    <t>m²</t>
  </si>
  <si>
    <t>ART</t>
  </si>
  <si>
    <t>ELP-A732</t>
  </si>
  <si>
    <t>Localisation :</t>
  </si>
  <si>
    <t>Selon plans, carnet de repérage architecte, et notamment ensemble des pièces des logement recevant un revêtement de sol stratifié (pièces sèches) au niveau R+1 et R+2.</t>
  </si>
  <si>
    <t>3.3.3</t>
  </si>
  <si>
    <t>OUVRAGES DIVERS</t>
  </si>
  <si>
    <t>CH5</t>
  </si>
  <si>
    <t xml:space="preserve">3.3.3 1 </t>
  </si>
  <si>
    <t>TRAITEMENT DES JOINTS DE DILATATIONS - SOL</t>
  </si>
  <si>
    <t>ml</t>
  </si>
  <si>
    <t>ART</t>
  </si>
  <si>
    <t>ELP-A565</t>
  </si>
  <si>
    <t>Localisation :</t>
  </si>
  <si>
    <t>Selon plans, carnet de repérage architecte, et notamment au droit des joints de dilatation.</t>
  </si>
  <si>
    <t xml:space="preserve">3.3.3 2 </t>
  </si>
  <si>
    <t>PROFILE DE TRANSITION</t>
  </si>
  <si>
    <t>ml</t>
  </si>
  <si>
    <t>ART</t>
  </si>
  <si>
    <t>ELP-A566</t>
  </si>
  <si>
    <t>Localisation :</t>
  </si>
  <si>
    <t>Selon plans, carnet de repérage architecte, et notamment entre revêtement de sols stratifiés.</t>
  </si>
  <si>
    <t xml:space="preserve">3.3.3 3 </t>
  </si>
  <si>
    <t xml:space="preserve"> PROFILES D'ARRET</t>
  </si>
  <si>
    <t>ml</t>
  </si>
  <si>
    <t>ART</t>
  </si>
  <si>
    <t>ELP-A567</t>
  </si>
  <si>
    <t>Localisation :</t>
  </si>
  <si>
    <t>Selon plans, carnet de repérage architecte, et notamment entre revêtement de sols de nature différente.</t>
  </si>
  <si>
    <t>Total LOGEMENTS DE FONCTION</t>
  </si>
  <si>
    <t>STOT</t>
  </si>
  <si>
    <t>Montant HT du Lot N°09 REVETEMENTS DE SOLS SOUPLES</t>
  </si>
  <si>
    <t>TOTHT</t>
  </si>
  <si>
    <t>TVA</t>
  </si>
  <si>
    <t>Montant TTC</t>
  </si>
  <si>
    <t>TOTTTC</t>
  </si>
  <si>
    <t>Département de l’Essonne 
marché 2966-1-09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</si>
</sst>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 ##0;\-#,##0;"/>
    <numFmt numFmtId="165" formatCode="#,##0.00\ &quot;€&quot;"/>
  </numFmts>
  <fonts count="22">
    <font>
      <sz val="11"/>
      <color theme="1"/>
      <name val="Calibri"/>
      <family val="2"/>
      <scheme val="minor"/>
    </font>
    <font>
      <sz val="10"/>
      <color rgb="FF000000"/>
      <name val="Klavika Basic Regular Italic"/>
      <family val="1"/>
    </font>
    <font>
      <sz val="10"/>
      <color rgb="FF000000"/>
      <name val="Arial"/>
      <family val="1"/>
    </font>
    <font>
      <b/>
      <sz val="18"/>
      <color rgb="FF000000"/>
      <name val="Klavika Basic Bold"/>
      <family val="1"/>
    </font>
    <font>
      <sz val="10"/>
      <color rgb="FF000000"/>
      <name val="Arial Rounded MT Bold"/>
      <family val="1"/>
    </font>
    <font>
      <b/>
      <sz val="14"/>
      <color rgb="FF000000"/>
      <name val="Calibri"/>
      <family val="1"/>
    </font>
    <font>
      <sz val="11"/>
      <color rgb="FF000000"/>
      <name val="Klavika Basic Regular"/>
      <family val="1"/>
    </font>
    <font>
      <sz val="14"/>
      <color rgb="FF000000"/>
      <name val="Calibri"/>
      <family val="1"/>
    </font>
    <font>
      <b/>
      <sz val="12"/>
      <color rgb="FF000000"/>
      <name val="Calibri"/>
      <family val="1"/>
    </font>
    <font>
      <b/>
      <sz val="11"/>
      <color rgb="FF000000"/>
      <name val="Calibri"/>
      <family val="1"/>
    </font>
    <font>
      <b/>
      <sz val="10"/>
      <color rgb="FF000000"/>
      <name val="Calibri"/>
      <family val="1"/>
    </font>
    <font>
      <sz val="9"/>
      <color rgb="FF000000"/>
      <name val="Calibri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Klavika Basic Regular Italic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center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58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9" fillId="0" borderId="20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5" fillId="0" borderId="10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8" fillId="0" borderId="8" xfId="14" applyBorder="1">
      <alignment horizontal="left" vertical="top" wrapText="1"/>
    </xf>
    <xf numFmtId="0" fontId="1" fillId="0" borderId="15" xfId="1" applyBorder="1">
      <alignment horizontal="left" vertical="top" wrapText="1"/>
    </xf>
    <xf numFmtId="0" fontId="11" fillId="0" borderId="17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0" fontId="20" fillId="0" borderId="15" xfId="0" applyFont="1" applyBorder="1" applyAlignment="1">
      <alignment horizontal="left" vertical="top" wrapText="1"/>
    </xf>
    <xf numFmtId="0" fontId="15" fillId="0" borderId="17" xfId="35" applyBorder="1">
      <alignment horizontal="left" vertical="top" wrapText="1"/>
    </xf>
    <xf numFmtId="0" fontId="13" fillId="0" borderId="17" xfId="38" applyBorder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12" xfId="17" applyFont="1" applyBorder="1">
      <alignment horizontal="left" vertical="top" wrapText="1"/>
    </xf>
    <xf numFmtId="0" fontId="6" fillId="0" borderId="10" xfId="17" applyBorder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8" fillId="0" borderId="17" xfId="14" applyBorder="1">
      <alignment horizontal="left" vertical="top" wrapText="1"/>
    </xf>
    <xf numFmtId="0" fontId="9" fillId="0" borderId="17" xfId="18" applyBorder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164" fontId="21" fillId="2" borderId="0" xfId="0" applyNumberFormat="1" applyFont="1" applyFill="1" applyAlignment="1">
      <alignment horizontal="left" vertical="top" wrapText="1"/>
    </xf>
    <xf numFmtId="2" fontId="19" fillId="0" borderId="20" xfId="0" applyNumberFormat="1" applyFont="1" applyBorder="1" applyAlignment="1">
      <alignment horizontal="center" vertical="top" wrapText="1"/>
    </xf>
    <xf numFmtId="2" fontId="0" fillId="0" borderId="18" xfId="0" applyNumberFormat="1" applyBorder="1" applyAlignment="1">
      <alignment horizontal="left" vertical="top" wrapText="1"/>
    </xf>
    <xf numFmtId="2" fontId="0" fillId="0" borderId="6" xfId="0" applyNumberFormat="1" applyBorder="1" applyAlignment="1">
      <alignment horizontal="left" vertical="top" wrapText="1"/>
    </xf>
    <xf numFmtId="2" fontId="0" fillId="0" borderId="6" xfId="0" applyNumberFormat="1" applyBorder="1" applyAlignment="1" applyProtection="1">
      <alignment horizontal="center" vertical="top" wrapText="1"/>
      <protection locked="0"/>
    </xf>
    <xf numFmtId="2" fontId="0" fillId="0" borderId="2" xfId="0" applyNumberFormat="1" applyBorder="1" applyAlignment="1">
      <alignment horizontal="left" vertical="top" wrapText="1"/>
    </xf>
    <xf numFmtId="2" fontId="0" fillId="0" borderId="1" xfId="0" applyNumberFormat="1" applyBorder="1" applyAlignment="1">
      <alignment horizontal="left" vertical="top" wrapText="1"/>
    </xf>
    <xf numFmtId="2" fontId="0" fillId="0" borderId="0" xfId="0" applyNumberFormat="1"/>
    <xf numFmtId="165" fontId="19" fillId="0" borderId="20" xfId="0" applyNumberFormat="1" applyFont="1" applyBorder="1" applyAlignment="1">
      <alignment horizontal="center" vertical="top" wrapText="1"/>
    </xf>
    <xf numFmtId="165" fontId="19" fillId="0" borderId="20" xfId="0" applyNumberFormat="1" applyFont="1" applyBorder="1" applyAlignment="1">
      <alignment horizontal="right" vertical="top" wrapText="1"/>
    </xf>
    <xf numFmtId="165" fontId="0" fillId="0" borderId="18" xfId="0" applyNumberFormat="1" applyBorder="1" applyAlignment="1">
      <alignment horizontal="left" vertical="top" wrapText="1"/>
    </xf>
    <xf numFmtId="165" fontId="0" fillId="0" borderId="7" xfId="0" applyNumberFormat="1" applyBorder="1" applyAlignment="1">
      <alignment horizontal="left" vertical="top" wrapText="1"/>
    </xf>
    <xf numFmtId="165" fontId="0" fillId="0" borderId="6" xfId="0" applyNumberFormat="1" applyBorder="1" applyAlignment="1">
      <alignment horizontal="left" vertical="top" wrapText="1"/>
    </xf>
    <xf numFmtId="165" fontId="0" fillId="0" borderId="16" xfId="0" applyNumberFormat="1" applyBorder="1" applyAlignment="1">
      <alignment horizontal="left" vertical="top" wrapText="1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5" fontId="0" fillId="0" borderId="16" xfId="0" applyNumberFormat="1" applyBorder="1" applyAlignment="1" applyProtection="1">
      <alignment horizontal="right" vertical="top" wrapText="1"/>
      <protection locked="0"/>
    </xf>
    <xf numFmtId="165" fontId="0" fillId="0" borderId="3" xfId="0" applyNumberFormat="1" applyBorder="1" applyAlignment="1">
      <alignment horizontal="left" vertical="top" wrapText="1"/>
    </xf>
    <xf numFmtId="165" fontId="0" fillId="0" borderId="13" xfId="0" applyNumberFormat="1" applyBorder="1" applyAlignment="1">
      <alignment horizontal="right" vertical="top" wrapText="1"/>
    </xf>
    <xf numFmtId="165" fontId="0" fillId="0" borderId="2" xfId="0" applyNumberFormat="1" applyBorder="1" applyAlignment="1">
      <alignment horizontal="left" vertical="top" wrapText="1"/>
    </xf>
    <xf numFmtId="165" fontId="0" fillId="0" borderId="1" xfId="0" applyNumberFormat="1" applyBorder="1" applyAlignment="1">
      <alignment horizontal="left" vertical="top" wrapText="1"/>
    </xf>
    <xf numFmtId="165" fontId="0" fillId="0" borderId="0" xfId="0" applyNumberFormat="1"/>
    <xf numFmtId="165" fontId="19" fillId="0" borderId="0" xfId="0" applyNumberFormat="1" applyFont="1" applyAlignment="1">
      <alignment horizontal="right" vertical="top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714374</xdr:colOff>
      <xdr:row>54</xdr:row>
      <xdr:rowOff>180810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FA31F9A-1000-2926-07AA-D3C68BBC0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038974" cy="99534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736755</xdr:colOff>
      <xdr:row>0</xdr:row>
      <xdr:rowOff>0</xdr:rowOff>
    </xdr:from>
    <xdr:to>
      <xdr:col>5</xdr:col>
      <xdr:colOff>977265</xdr:colOff>
      <xdr:row>0</xdr:row>
      <xdr:rowOff>446334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399695" y="0"/>
          <a:ext cx="6563205" cy="4501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30913" rIns="61826" bIns="61826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Klavika Basic Regular"/>
            </a:rPr>
            <a:t>CONSTRUCTION DU COLLÈGE À FLEURY-MÉROGIS </a:t>
          </a:r>
        </a:p>
        <a:p>
          <a:pPr algn="r"/>
          <a:r>
            <a:rPr lang="fr-FR" sz="900" b="1" i="0">
              <a:solidFill>
                <a:srgbClr val="000000"/>
              </a:solidFill>
              <a:latin typeface="Klavika Basic Regular"/>
            </a:rPr>
            <a:t>Lot N°09 REVETEMENTS DE SOLS SOUPLES</a:t>
          </a:r>
        </a:p>
        <a:p>
          <a:pPr algn="r"/>
          <a:endParaRPr sz="900">
            <a:solidFill>
              <a:srgbClr val="000000"/>
            </a:solidFill>
            <a:latin typeface="Klavika Basic Regular"/>
          </a:endParaRPr>
        </a:p>
      </xdr:txBody>
    </xdr:sp>
    <xdr:clientData/>
  </xdr:twoCellAnchor>
  <xdr:twoCellAnchor editAs="absolute">
    <xdr:from>
      <xdr:col>0</xdr:col>
      <xdr:colOff>244380</xdr:colOff>
      <xdr:row>0</xdr:row>
      <xdr:rowOff>135082</xdr:rowOff>
    </xdr:from>
    <xdr:to>
      <xdr:col>1</xdr:col>
      <xdr:colOff>612000</xdr:colOff>
      <xdr:row>0</xdr:row>
      <xdr:rowOff>436809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78217" y="123652"/>
          <a:ext cx="989217" cy="32458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100" b="1" i="0">
              <a:solidFill>
                <a:srgbClr val="000000"/>
              </a:solidFill>
              <a:latin typeface="Klavika Basic Regular"/>
            </a:rPr>
            <a:t>DCE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68DA4-113A-42CF-AC97-F14F904646E1}">
  <sheetPr>
    <pageSetUpPr fitToPage="1"/>
  </sheetPr>
  <dimension ref="A1"/>
  <sheetViews>
    <sheetView view="pageBreakPreview" zoomScaleNormal="100" zoomScaleSheetLayoutView="100" workbookViewId="0">
      <selection activeCell="L53" sqref="L53"/>
    </sheetView>
  </sheetViews>
  <sheetFormatPr baseColWidth="10" defaultRowHeight="14.5"/>
  <sheetData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97"/>
  <sheetViews>
    <sheetView showGridLines="0" tabSelected="1" workbookViewId="0">
      <pane xSplit="2" ySplit="2" topLeftCell="C71" activePane="bottomRight" state="frozen"/>
      <selection pane="topRight" activeCell="C1" sqref="C1"/>
      <selection pane="bottomLeft" activeCell="A3" sqref="A3"/>
      <selection pane="bottomRight" activeCell="B72" sqref="B72"/>
    </sheetView>
  </sheetViews>
  <sheetFormatPr baseColWidth="10" defaultColWidth="10.6328125" defaultRowHeight="14.5"/>
  <cols>
    <col min="1" max="1" width="9.6328125" customWidth="1"/>
    <col min="2" max="2" width="60.81640625" customWidth="1"/>
    <col min="3" max="3" width="4.6328125" customWidth="1"/>
    <col min="4" max="4" width="10.6328125" style="40" customWidth="1"/>
    <col min="5" max="6" width="15.81640625" style="53" customWidth="1"/>
    <col min="7" max="7" width="10.6328125" customWidth="1"/>
    <col min="701" max="703" width="10.6328125" customWidth="1"/>
  </cols>
  <sheetData>
    <row r="1" spans="1:702" ht="51" customHeight="1">
      <c r="A1" s="55" t="s">
        <v>201</v>
      </c>
      <c r="B1" s="56"/>
      <c r="C1" s="56"/>
      <c r="D1" s="56"/>
      <c r="E1" s="56"/>
      <c r="F1" s="57"/>
    </row>
    <row r="2" spans="1:702">
      <c r="A2" s="1"/>
      <c r="B2" s="2"/>
      <c r="C2" s="3" t="s">
        <v>0</v>
      </c>
      <c r="D2" s="34" t="s">
        <v>1</v>
      </c>
      <c r="E2" s="41" t="s">
        <v>2</v>
      </c>
      <c r="F2" s="42" t="s">
        <v>3</v>
      </c>
    </row>
    <row r="3" spans="1:702">
      <c r="A3" s="4"/>
      <c r="B3" s="5"/>
      <c r="C3" s="6"/>
      <c r="D3" s="35"/>
      <c r="E3" s="43"/>
      <c r="F3" s="44"/>
    </row>
    <row r="4" spans="1:702" ht="18.5">
      <c r="A4" s="7" t="s">
        <v>4</v>
      </c>
      <c r="B4" s="8" t="s">
        <v>5</v>
      </c>
      <c r="C4" s="9"/>
      <c r="D4" s="36"/>
      <c r="E4" s="45"/>
      <c r="F4" s="46"/>
      <c r="ZY4" t="s">
        <v>6</v>
      </c>
      <c r="ZZ4" s="10"/>
    </row>
    <row r="5" spans="1:702" ht="15.5">
      <c r="A5" s="11" t="s">
        <v>7</v>
      </c>
      <c r="B5" s="12" t="s">
        <v>8</v>
      </c>
      <c r="C5" s="9"/>
      <c r="D5" s="36"/>
      <c r="E5" s="45"/>
      <c r="F5" s="46"/>
      <c r="ZY5" t="s">
        <v>9</v>
      </c>
      <c r="ZZ5" s="10"/>
    </row>
    <row r="6" spans="1:702">
      <c r="A6" s="13" t="s">
        <v>10</v>
      </c>
      <c r="B6" s="14" t="s">
        <v>11</v>
      </c>
      <c r="C6" s="15" t="s">
        <v>12</v>
      </c>
      <c r="D6" s="37"/>
      <c r="E6" s="47"/>
      <c r="F6" s="48">
        <f>ROUND(D6*E6,2)</f>
        <v>0</v>
      </c>
      <c r="ZY6" t="s">
        <v>13</v>
      </c>
      <c r="ZZ6" s="10" t="s">
        <v>14</v>
      </c>
    </row>
    <row r="7" spans="1:702">
      <c r="A7" s="16"/>
      <c r="B7" s="17" t="s">
        <v>15</v>
      </c>
      <c r="C7" s="9"/>
      <c r="D7" s="36"/>
      <c r="E7" s="45"/>
      <c r="F7" s="46"/>
    </row>
    <row r="8" spans="1:702">
      <c r="A8" s="16"/>
      <c r="B8" s="18" t="s">
        <v>16</v>
      </c>
      <c r="C8" s="9"/>
      <c r="D8" s="36"/>
      <c r="E8" s="45"/>
      <c r="F8" s="46"/>
    </row>
    <row r="9" spans="1:702">
      <c r="A9" s="13" t="s">
        <v>17</v>
      </c>
      <c r="B9" s="14" t="s">
        <v>18</v>
      </c>
      <c r="C9" s="15" t="s">
        <v>19</v>
      </c>
      <c r="D9" s="37"/>
      <c r="E9" s="47"/>
      <c r="F9" s="48">
        <f>ROUND(D9*E9,2)</f>
        <v>0</v>
      </c>
      <c r="ZY9" t="s">
        <v>20</v>
      </c>
      <c r="ZZ9" s="10" t="s">
        <v>21</v>
      </c>
    </row>
    <row r="10" spans="1:702">
      <c r="A10" s="16"/>
      <c r="B10" s="17" t="s">
        <v>22</v>
      </c>
      <c r="C10" s="9"/>
      <c r="D10" s="36"/>
      <c r="E10" s="45"/>
      <c r="F10" s="46"/>
    </row>
    <row r="11" spans="1:702">
      <c r="A11" s="16"/>
      <c r="B11" s="18" t="s">
        <v>23</v>
      </c>
      <c r="C11" s="9"/>
      <c r="D11" s="36"/>
      <c r="E11" s="45"/>
      <c r="F11" s="46"/>
    </row>
    <row r="12" spans="1:702">
      <c r="A12" s="16"/>
      <c r="B12" s="18" t="s">
        <v>24</v>
      </c>
      <c r="C12" s="9"/>
      <c r="D12" s="36"/>
      <c r="E12" s="45"/>
      <c r="F12" s="46"/>
    </row>
    <row r="13" spans="1:702">
      <c r="A13" s="13" t="s">
        <v>25</v>
      </c>
      <c r="B13" s="14" t="s">
        <v>26</v>
      </c>
      <c r="C13" s="15" t="s">
        <v>27</v>
      </c>
      <c r="D13" s="37"/>
      <c r="E13" s="47"/>
      <c r="F13" s="48">
        <f>ROUND(D13*E13,2)</f>
        <v>0</v>
      </c>
      <c r="ZY13" t="s">
        <v>28</v>
      </c>
      <c r="ZZ13" s="10" t="s">
        <v>29</v>
      </c>
    </row>
    <row r="14" spans="1:702">
      <c r="A14" s="16"/>
      <c r="B14" s="17" t="s">
        <v>30</v>
      </c>
      <c r="C14" s="9"/>
      <c r="D14" s="36"/>
      <c r="E14" s="45"/>
      <c r="F14" s="46"/>
    </row>
    <row r="15" spans="1:702">
      <c r="A15" s="16"/>
      <c r="B15" s="18" t="s">
        <v>31</v>
      </c>
      <c r="C15" s="9"/>
      <c r="D15" s="36"/>
      <c r="E15" s="45"/>
      <c r="F15" s="46"/>
    </row>
    <row r="16" spans="1:702">
      <c r="A16" s="16"/>
      <c r="B16" s="18" t="s">
        <v>32</v>
      </c>
      <c r="C16" s="9"/>
      <c r="D16" s="36"/>
      <c r="E16" s="45"/>
      <c r="F16" s="46"/>
    </row>
    <row r="17" spans="1:702">
      <c r="A17" s="19"/>
      <c r="B17" s="20"/>
      <c r="C17" s="9"/>
      <c r="D17" s="36"/>
      <c r="E17" s="45"/>
      <c r="F17" s="49"/>
    </row>
    <row r="18" spans="1:702">
      <c r="A18" s="21"/>
      <c r="B18" s="22" t="s">
        <v>33</v>
      </c>
      <c r="C18" s="9"/>
      <c r="D18" s="36"/>
      <c r="E18" s="45"/>
      <c r="F18" s="50">
        <f>SUBTOTAL(109,F6:F17)</f>
        <v>0</v>
      </c>
      <c r="G18" s="23"/>
      <c r="ZY18" t="s">
        <v>34</v>
      </c>
    </row>
    <row r="19" spans="1:702">
      <c r="A19" s="24"/>
      <c r="B19" s="25"/>
      <c r="C19" s="9"/>
      <c r="D19" s="36"/>
      <c r="E19" s="45"/>
      <c r="F19" s="44"/>
    </row>
    <row r="20" spans="1:702" ht="15.5">
      <c r="A20" s="26" t="s">
        <v>35</v>
      </c>
      <c r="B20" s="27" t="s">
        <v>36</v>
      </c>
      <c r="C20" s="9"/>
      <c r="D20" s="36"/>
      <c r="E20" s="45"/>
      <c r="F20" s="46"/>
      <c r="ZY20" t="s">
        <v>37</v>
      </c>
      <c r="ZZ20" s="10"/>
    </row>
    <row r="21" spans="1:702">
      <c r="A21" s="26" t="s">
        <v>38</v>
      </c>
      <c r="B21" s="28" t="s">
        <v>39</v>
      </c>
      <c r="C21" s="9"/>
      <c r="D21" s="36"/>
      <c r="E21" s="45"/>
      <c r="F21" s="46"/>
      <c r="ZY21" t="s">
        <v>40</v>
      </c>
      <c r="ZZ21" s="10"/>
    </row>
    <row r="22" spans="1:702">
      <c r="A22" s="13" t="s">
        <v>41</v>
      </c>
      <c r="B22" s="14" t="s">
        <v>42</v>
      </c>
      <c r="C22" s="15" t="s">
        <v>43</v>
      </c>
      <c r="D22" s="37"/>
      <c r="E22" s="47"/>
      <c r="F22" s="48">
        <f>ROUND(D22*E22,2)</f>
        <v>0</v>
      </c>
      <c r="ZY22" t="s">
        <v>44</v>
      </c>
      <c r="ZZ22" s="10" t="s">
        <v>45</v>
      </c>
    </row>
    <row r="23" spans="1:702">
      <c r="A23" s="16"/>
      <c r="B23" s="17" t="s">
        <v>46</v>
      </c>
      <c r="C23" s="9"/>
      <c r="D23" s="36"/>
      <c r="E23" s="45"/>
      <c r="F23" s="46"/>
    </row>
    <row r="24" spans="1:702" ht="20">
      <c r="A24" s="16"/>
      <c r="B24" s="18" t="s">
        <v>47</v>
      </c>
      <c r="C24" s="9"/>
      <c r="D24" s="36"/>
      <c r="E24" s="45"/>
      <c r="F24" s="46"/>
    </row>
    <row r="25" spans="1:702">
      <c r="A25" s="13" t="s">
        <v>48</v>
      </c>
      <c r="B25" s="14" t="s">
        <v>49</v>
      </c>
      <c r="C25" s="15" t="s">
        <v>50</v>
      </c>
      <c r="D25" s="37"/>
      <c r="E25" s="47"/>
      <c r="F25" s="48">
        <f>ROUND(D25*E25,2)</f>
        <v>0</v>
      </c>
      <c r="ZY25" t="s">
        <v>51</v>
      </c>
      <c r="ZZ25" s="10" t="s">
        <v>52</v>
      </c>
    </row>
    <row r="26" spans="1:702">
      <c r="A26" s="16"/>
      <c r="B26" s="17" t="s">
        <v>53</v>
      </c>
      <c r="C26" s="9"/>
      <c r="D26" s="36"/>
      <c r="E26" s="45"/>
      <c r="F26" s="46"/>
    </row>
    <row r="27" spans="1:702" ht="20">
      <c r="A27" s="16"/>
      <c r="B27" s="18" t="s">
        <v>54</v>
      </c>
      <c r="C27" s="9"/>
      <c r="D27" s="36"/>
      <c r="E27" s="45"/>
      <c r="F27" s="46"/>
    </row>
    <row r="28" spans="1:702">
      <c r="A28" s="13" t="s">
        <v>55</v>
      </c>
      <c r="B28" s="14" t="s">
        <v>56</v>
      </c>
      <c r="C28" s="15" t="s">
        <v>57</v>
      </c>
      <c r="D28" s="37"/>
      <c r="E28" s="47"/>
      <c r="F28" s="48">
        <f>ROUND(D28*E28,2)</f>
        <v>0</v>
      </c>
      <c r="ZY28" t="s">
        <v>58</v>
      </c>
      <c r="ZZ28" s="10" t="s">
        <v>59</v>
      </c>
    </row>
    <row r="29" spans="1:702">
      <c r="A29" s="16"/>
      <c r="B29" s="17" t="s">
        <v>60</v>
      </c>
      <c r="C29" s="9"/>
      <c r="D29" s="36"/>
      <c r="E29" s="45"/>
      <c r="F29" s="46"/>
    </row>
    <row r="30" spans="1:702" ht="20">
      <c r="A30" s="16"/>
      <c r="B30" s="18" t="s">
        <v>61</v>
      </c>
      <c r="C30" s="9"/>
      <c r="D30" s="36"/>
      <c r="E30" s="45"/>
      <c r="F30" s="46"/>
    </row>
    <row r="31" spans="1:702">
      <c r="A31" s="13" t="s">
        <v>62</v>
      </c>
      <c r="B31" s="14" t="s">
        <v>63</v>
      </c>
      <c r="C31" s="15" t="s">
        <v>64</v>
      </c>
      <c r="D31" s="37"/>
      <c r="E31" s="47"/>
      <c r="F31" s="48">
        <f>ROUND(D31*E31,2)</f>
        <v>0</v>
      </c>
      <c r="ZY31" t="s">
        <v>65</v>
      </c>
      <c r="ZZ31" s="10" t="s">
        <v>66</v>
      </c>
    </row>
    <row r="32" spans="1:702">
      <c r="A32" s="16"/>
      <c r="B32" s="17" t="s">
        <v>67</v>
      </c>
      <c r="C32" s="9"/>
      <c r="D32" s="36"/>
      <c r="E32" s="45"/>
      <c r="F32" s="46"/>
    </row>
    <row r="33" spans="1:702" ht="20">
      <c r="A33" s="16"/>
      <c r="B33" s="18" t="s">
        <v>68</v>
      </c>
      <c r="C33" s="9"/>
      <c r="D33" s="36"/>
      <c r="E33" s="45"/>
      <c r="F33" s="46"/>
    </row>
    <row r="34" spans="1:702">
      <c r="A34" s="13" t="s">
        <v>69</v>
      </c>
      <c r="B34" s="14" t="s">
        <v>70</v>
      </c>
      <c r="C34" s="15" t="s">
        <v>71</v>
      </c>
      <c r="D34" s="37"/>
      <c r="E34" s="47"/>
      <c r="F34" s="48">
        <f>ROUND(D34*E34,2)</f>
        <v>0</v>
      </c>
      <c r="ZY34" t="s">
        <v>72</v>
      </c>
      <c r="ZZ34" s="10" t="s">
        <v>73</v>
      </c>
    </row>
    <row r="35" spans="1:702">
      <c r="A35" s="16"/>
      <c r="B35" s="17" t="s">
        <v>74</v>
      </c>
      <c r="C35" s="9"/>
      <c r="D35" s="36"/>
      <c r="E35" s="45"/>
      <c r="F35" s="46"/>
    </row>
    <row r="36" spans="1:702" ht="20">
      <c r="A36" s="16"/>
      <c r="B36" s="18" t="s">
        <v>75</v>
      </c>
      <c r="C36" s="9"/>
      <c r="D36" s="36"/>
      <c r="E36" s="45"/>
      <c r="F36" s="46"/>
    </row>
    <row r="37" spans="1:702">
      <c r="A37" s="26" t="s">
        <v>76</v>
      </c>
      <c r="B37" s="28" t="s">
        <v>77</v>
      </c>
      <c r="C37" s="9"/>
      <c r="D37" s="36"/>
      <c r="E37" s="45"/>
      <c r="F37" s="46"/>
      <c r="ZY37" t="s">
        <v>78</v>
      </c>
      <c r="ZZ37" s="10"/>
    </row>
    <row r="38" spans="1:702">
      <c r="A38" s="13" t="s">
        <v>79</v>
      </c>
      <c r="B38" s="14" t="s">
        <v>80</v>
      </c>
      <c r="C38" s="15" t="s">
        <v>81</v>
      </c>
      <c r="D38" s="37"/>
      <c r="E38" s="47"/>
      <c r="F38" s="48">
        <f>ROUND(D38*E38,2)</f>
        <v>0</v>
      </c>
      <c r="ZY38" t="s">
        <v>82</v>
      </c>
      <c r="ZZ38" s="10" t="s">
        <v>83</v>
      </c>
    </row>
    <row r="39" spans="1:702">
      <c r="A39" s="16"/>
      <c r="B39" s="17" t="s">
        <v>84</v>
      </c>
      <c r="C39" s="9"/>
      <c r="D39" s="36"/>
      <c r="E39" s="45"/>
      <c r="F39" s="46"/>
    </row>
    <row r="40" spans="1:702" ht="30">
      <c r="A40" s="16"/>
      <c r="B40" s="18" t="s">
        <v>85</v>
      </c>
      <c r="C40" s="9"/>
      <c r="D40" s="36"/>
      <c r="E40" s="45"/>
      <c r="F40" s="46"/>
    </row>
    <row r="41" spans="1:702">
      <c r="A41" s="13" t="s">
        <v>86</v>
      </c>
      <c r="B41" s="14" t="s">
        <v>87</v>
      </c>
      <c r="C41" s="15" t="s">
        <v>88</v>
      </c>
      <c r="D41" s="37"/>
      <c r="E41" s="47"/>
      <c r="F41" s="48">
        <f>ROUND(D41*E41,2)</f>
        <v>0</v>
      </c>
      <c r="ZY41" t="s">
        <v>89</v>
      </c>
      <c r="ZZ41" s="10" t="s">
        <v>90</v>
      </c>
    </row>
    <row r="42" spans="1:702">
      <c r="A42" s="16"/>
      <c r="B42" s="17" t="s">
        <v>91</v>
      </c>
      <c r="C42" s="9"/>
      <c r="D42" s="36"/>
      <c r="E42" s="45"/>
      <c r="F42" s="46"/>
    </row>
    <row r="43" spans="1:702" ht="20">
      <c r="A43" s="16"/>
      <c r="B43" s="18" t="s">
        <v>92</v>
      </c>
      <c r="C43" s="9"/>
      <c r="D43" s="36"/>
      <c r="E43" s="45"/>
      <c r="F43" s="46"/>
    </row>
    <row r="44" spans="1:702">
      <c r="A44" s="26" t="s">
        <v>93</v>
      </c>
      <c r="B44" s="28" t="s">
        <v>94</v>
      </c>
      <c r="C44" s="9"/>
      <c r="D44" s="36"/>
      <c r="E44" s="45"/>
      <c r="F44" s="46"/>
      <c r="ZY44" t="s">
        <v>95</v>
      </c>
      <c r="ZZ44" s="10"/>
    </row>
    <row r="45" spans="1:702">
      <c r="A45" s="13" t="s">
        <v>96</v>
      </c>
      <c r="B45" s="14" t="s">
        <v>97</v>
      </c>
      <c r="C45" s="15" t="s">
        <v>98</v>
      </c>
      <c r="D45" s="37"/>
      <c r="E45" s="47"/>
      <c r="F45" s="48">
        <f>ROUND(D45*E45,2)</f>
        <v>0</v>
      </c>
      <c r="ZY45" t="s">
        <v>99</v>
      </c>
      <c r="ZZ45" s="10" t="s">
        <v>100</v>
      </c>
    </row>
    <row r="46" spans="1:702">
      <c r="A46" s="16"/>
      <c r="B46" s="17" t="s">
        <v>101</v>
      </c>
      <c r="C46" s="9"/>
      <c r="D46" s="36"/>
      <c r="E46" s="45"/>
      <c r="F46" s="46"/>
    </row>
    <row r="47" spans="1:702">
      <c r="A47" s="16"/>
      <c r="B47" s="18" t="s">
        <v>102</v>
      </c>
      <c r="C47" s="9"/>
      <c r="D47" s="36"/>
      <c r="E47" s="45"/>
      <c r="F47" s="46"/>
    </row>
    <row r="48" spans="1:702">
      <c r="A48" s="13" t="s">
        <v>103</v>
      </c>
      <c r="B48" s="14" t="s">
        <v>104</v>
      </c>
      <c r="C48" s="15" t="s">
        <v>105</v>
      </c>
      <c r="D48" s="37"/>
      <c r="E48" s="47"/>
      <c r="F48" s="48">
        <f>ROUND(D48*E48,2)</f>
        <v>0</v>
      </c>
      <c r="ZY48" t="s">
        <v>106</v>
      </c>
      <c r="ZZ48" s="10" t="s">
        <v>107</v>
      </c>
    </row>
    <row r="49" spans="1:702">
      <c r="A49" s="16"/>
      <c r="B49" s="17" t="s">
        <v>108</v>
      </c>
      <c r="C49" s="9"/>
      <c r="D49" s="36"/>
      <c r="E49" s="45"/>
      <c r="F49" s="46"/>
    </row>
    <row r="50" spans="1:702" ht="20">
      <c r="A50" s="16"/>
      <c r="B50" s="18" t="s">
        <v>109</v>
      </c>
      <c r="C50" s="9"/>
      <c r="D50" s="36"/>
      <c r="E50" s="45"/>
      <c r="F50" s="46"/>
    </row>
    <row r="51" spans="1:702">
      <c r="A51" s="13" t="s">
        <v>110</v>
      </c>
      <c r="B51" s="14" t="s">
        <v>111</v>
      </c>
      <c r="C51" s="15" t="s">
        <v>112</v>
      </c>
      <c r="D51" s="37"/>
      <c r="E51" s="47"/>
      <c r="F51" s="48">
        <f>ROUND(D51*E51,2)</f>
        <v>0</v>
      </c>
      <c r="ZY51" t="s">
        <v>113</v>
      </c>
      <c r="ZZ51" s="10" t="s">
        <v>114</v>
      </c>
    </row>
    <row r="52" spans="1:702">
      <c r="A52" s="16"/>
      <c r="B52" s="17" t="s">
        <v>115</v>
      </c>
      <c r="C52" s="9"/>
      <c r="D52" s="36"/>
      <c r="E52" s="45"/>
      <c r="F52" s="46"/>
    </row>
    <row r="53" spans="1:702" ht="20">
      <c r="A53" s="16"/>
      <c r="B53" s="18" t="s">
        <v>116</v>
      </c>
      <c r="C53" s="9"/>
      <c r="D53" s="36"/>
      <c r="E53" s="45"/>
      <c r="F53" s="46"/>
    </row>
    <row r="54" spans="1:702">
      <c r="A54" s="19"/>
      <c r="B54" s="20"/>
      <c r="C54" s="9"/>
      <c r="D54" s="36"/>
      <c r="E54" s="45"/>
      <c r="F54" s="49"/>
    </row>
    <row r="55" spans="1:702">
      <c r="A55" s="21"/>
      <c r="B55" s="22" t="s">
        <v>117</v>
      </c>
      <c r="C55" s="9"/>
      <c r="D55" s="36"/>
      <c r="E55" s="45"/>
      <c r="F55" s="50">
        <f>SUBTOTAL(109,F21:F54)</f>
        <v>0</v>
      </c>
      <c r="G55" s="23"/>
      <c r="ZY55" t="s">
        <v>118</v>
      </c>
    </row>
    <row r="56" spans="1:702">
      <c r="A56" s="24"/>
      <c r="B56" s="25"/>
      <c r="C56" s="9"/>
      <c r="D56" s="36"/>
      <c r="E56" s="45"/>
      <c r="F56" s="44"/>
    </row>
    <row r="57" spans="1:702" ht="15.5">
      <c r="A57" s="26" t="s">
        <v>119</v>
      </c>
      <c r="B57" s="27" t="s">
        <v>120</v>
      </c>
      <c r="C57" s="9"/>
      <c r="D57" s="36"/>
      <c r="E57" s="45"/>
      <c r="F57" s="46"/>
      <c r="ZY57" t="s">
        <v>121</v>
      </c>
      <c r="ZZ57" s="10"/>
    </row>
    <row r="58" spans="1:702">
      <c r="A58" s="26" t="s">
        <v>122</v>
      </c>
      <c r="B58" s="28" t="s">
        <v>123</v>
      </c>
      <c r="C58" s="9"/>
      <c r="D58" s="36"/>
      <c r="E58" s="45"/>
      <c r="F58" s="46"/>
      <c r="ZY58" t="s">
        <v>124</v>
      </c>
      <c r="ZZ58" s="10"/>
    </row>
    <row r="59" spans="1:702">
      <c r="A59" s="13" t="s">
        <v>125</v>
      </c>
      <c r="B59" s="14" t="s">
        <v>126</v>
      </c>
      <c r="C59" s="15" t="s">
        <v>127</v>
      </c>
      <c r="D59" s="37"/>
      <c r="E59" s="47"/>
      <c r="F59" s="48">
        <f>ROUND(D59*E59,2)</f>
        <v>0</v>
      </c>
      <c r="ZY59" t="s">
        <v>128</v>
      </c>
      <c r="ZZ59" s="10" t="s">
        <v>129</v>
      </c>
    </row>
    <row r="60" spans="1:702">
      <c r="A60" s="16"/>
      <c r="B60" s="17" t="s">
        <v>130</v>
      </c>
      <c r="C60" s="9"/>
      <c r="D60" s="36"/>
      <c r="E60" s="45"/>
      <c r="F60" s="46"/>
    </row>
    <row r="61" spans="1:702" ht="20">
      <c r="A61" s="16"/>
      <c r="B61" s="18" t="s">
        <v>131</v>
      </c>
      <c r="C61" s="9"/>
      <c r="E61" s="45"/>
      <c r="F61" s="46"/>
    </row>
    <row r="62" spans="1:702">
      <c r="A62" s="13" t="s">
        <v>132</v>
      </c>
      <c r="B62" s="14" t="s">
        <v>133</v>
      </c>
      <c r="C62" s="15" t="s">
        <v>134</v>
      </c>
      <c r="D62" s="37"/>
      <c r="E62" s="47"/>
      <c r="F62" s="48">
        <f>ROUND(D62*E62,2)</f>
        <v>0</v>
      </c>
      <c r="ZY62" t="s">
        <v>135</v>
      </c>
      <c r="ZZ62" s="10" t="s">
        <v>136</v>
      </c>
    </row>
    <row r="63" spans="1:702">
      <c r="A63" s="16"/>
      <c r="B63" s="17" t="s">
        <v>137</v>
      </c>
      <c r="C63" s="9"/>
      <c r="D63" s="36"/>
      <c r="E63" s="45"/>
      <c r="F63" s="46"/>
    </row>
    <row r="64" spans="1:702" ht="20">
      <c r="A64" s="16"/>
      <c r="B64" s="18" t="s">
        <v>138</v>
      </c>
      <c r="C64" s="9"/>
      <c r="D64" s="36"/>
      <c r="E64" s="45"/>
      <c r="F64" s="46"/>
    </row>
    <row r="65" spans="1:702">
      <c r="A65" s="13" t="s">
        <v>139</v>
      </c>
      <c r="B65" s="14" t="s">
        <v>140</v>
      </c>
      <c r="C65" s="15" t="s">
        <v>141</v>
      </c>
      <c r="D65" s="37"/>
      <c r="E65" s="47"/>
      <c r="F65" s="48">
        <f>ROUND(D65*E65,2)</f>
        <v>0</v>
      </c>
      <c r="ZY65" t="s">
        <v>142</v>
      </c>
      <c r="ZZ65" s="10" t="s">
        <v>143</v>
      </c>
    </row>
    <row r="66" spans="1:702">
      <c r="A66" s="16"/>
      <c r="B66" s="17" t="s">
        <v>144</v>
      </c>
      <c r="C66" s="9"/>
      <c r="D66" s="36"/>
      <c r="E66" s="45"/>
      <c r="F66" s="46"/>
    </row>
    <row r="67" spans="1:702" ht="20">
      <c r="A67" s="16"/>
      <c r="B67" s="18" t="s">
        <v>145</v>
      </c>
      <c r="C67" s="9"/>
      <c r="D67" s="36"/>
      <c r="E67" s="45"/>
      <c r="F67" s="46"/>
    </row>
    <row r="68" spans="1:702">
      <c r="A68" s="26" t="s">
        <v>146</v>
      </c>
      <c r="B68" s="28" t="s">
        <v>147</v>
      </c>
      <c r="C68" s="9"/>
      <c r="D68" s="36"/>
      <c r="E68" s="45"/>
      <c r="F68" s="46"/>
      <c r="ZY68" t="s">
        <v>148</v>
      </c>
      <c r="ZZ68" s="10"/>
    </row>
    <row r="69" spans="1:702">
      <c r="A69" s="13" t="s">
        <v>149</v>
      </c>
      <c r="B69" s="14" t="s">
        <v>150</v>
      </c>
      <c r="C69" s="15" t="s">
        <v>151</v>
      </c>
      <c r="D69" s="37"/>
      <c r="E69" s="47"/>
      <c r="F69" s="48">
        <f>ROUND(D69*E69,2)</f>
        <v>0</v>
      </c>
      <c r="ZY69" t="s">
        <v>152</v>
      </c>
      <c r="ZZ69" s="10" t="s">
        <v>153</v>
      </c>
    </row>
    <row r="70" spans="1:702">
      <c r="A70" s="16"/>
      <c r="B70" s="17" t="s">
        <v>154</v>
      </c>
      <c r="C70" s="9"/>
      <c r="D70" s="36"/>
      <c r="E70" s="45"/>
      <c r="F70" s="46"/>
    </row>
    <row r="71" spans="1:702" ht="20">
      <c r="A71" s="16"/>
      <c r="B71" s="18" t="s">
        <v>155</v>
      </c>
      <c r="C71" s="9"/>
      <c r="D71" s="36"/>
      <c r="E71" s="45"/>
      <c r="F71" s="46"/>
    </row>
    <row r="72" spans="1:702">
      <c r="A72" s="13" t="s">
        <v>156</v>
      </c>
      <c r="B72" s="14" t="s">
        <v>157</v>
      </c>
      <c r="C72" s="15" t="s">
        <v>158</v>
      </c>
      <c r="D72" s="37"/>
      <c r="E72" s="47"/>
      <c r="F72" s="48">
        <f>ROUND(D72*E72,2)</f>
        <v>0</v>
      </c>
      <c r="ZY72" t="s">
        <v>159</v>
      </c>
      <c r="ZZ72" s="10" t="s">
        <v>160</v>
      </c>
    </row>
    <row r="73" spans="1:702">
      <c r="A73" s="16"/>
      <c r="B73" s="17" t="s">
        <v>161</v>
      </c>
      <c r="C73" s="9"/>
      <c r="D73" s="36"/>
      <c r="E73" s="45"/>
      <c r="F73" s="46"/>
    </row>
    <row r="74" spans="1:702" ht="20">
      <c r="A74" s="16"/>
      <c r="B74" s="18" t="s">
        <v>162</v>
      </c>
      <c r="C74" s="9"/>
      <c r="D74" s="36"/>
      <c r="E74" s="45"/>
      <c r="F74" s="46"/>
    </row>
    <row r="75" spans="1:702">
      <c r="A75" s="13" t="s">
        <v>163</v>
      </c>
      <c r="B75" s="14" t="s">
        <v>164</v>
      </c>
      <c r="C75" s="15" t="s">
        <v>165</v>
      </c>
      <c r="D75" s="37"/>
      <c r="E75" s="47"/>
      <c r="F75" s="48">
        <f>ROUND(D75*E75,2)</f>
        <v>0</v>
      </c>
      <c r="ZY75" t="s">
        <v>166</v>
      </c>
      <c r="ZZ75" s="10" t="s">
        <v>167</v>
      </c>
    </row>
    <row r="76" spans="1:702">
      <c r="A76" s="16"/>
      <c r="B76" s="17" t="s">
        <v>168</v>
      </c>
      <c r="C76" s="9"/>
      <c r="D76" s="36"/>
      <c r="E76" s="45"/>
      <c r="F76" s="46"/>
    </row>
    <row r="77" spans="1:702" ht="20">
      <c r="A77" s="16"/>
      <c r="B77" s="18" t="s">
        <v>169</v>
      </c>
      <c r="C77" s="9"/>
      <c r="D77" s="36"/>
      <c r="E77" s="45"/>
      <c r="F77" s="46"/>
    </row>
    <row r="78" spans="1:702">
      <c r="A78" s="26" t="s">
        <v>170</v>
      </c>
      <c r="B78" s="28" t="s">
        <v>171</v>
      </c>
      <c r="C78" s="9"/>
      <c r="D78" s="36"/>
      <c r="E78" s="45"/>
      <c r="F78" s="46"/>
      <c r="ZY78" t="s">
        <v>172</v>
      </c>
      <c r="ZZ78" s="10"/>
    </row>
    <row r="79" spans="1:702">
      <c r="A79" s="13" t="s">
        <v>173</v>
      </c>
      <c r="B79" s="14" t="s">
        <v>174</v>
      </c>
      <c r="C79" s="15" t="s">
        <v>175</v>
      </c>
      <c r="D79" s="37"/>
      <c r="E79" s="47"/>
      <c r="F79" s="48">
        <f>ROUND(D79*E79,2)</f>
        <v>0</v>
      </c>
      <c r="ZY79" t="s">
        <v>176</v>
      </c>
      <c r="ZZ79" s="10" t="s">
        <v>177</v>
      </c>
    </row>
    <row r="80" spans="1:702">
      <c r="A80" s="16"/>
      <c r="B80" s="17" t="s">
        <v>178</v>
      </c>
      <c r="C80" s="9"/>
      <c r="D80" s="36"/>
      <c r="E80" s="45"/>
      <c r="F80" s="46"/>
    </row>
    <row r="81" spans="1:702">
      <c r="A81" s="16"/>
      <c r="B81" s="18" t="s">
        <v>179</v>
      </c>
      <c r="C81" s="9"/>
      <c r="D81" s="36"/>
      <c r="E81" s="45"/>
      <c r="F81" s="46"/>
    </row>
    <row r="82" spans="1:702">
      <c r="A82" s="13" t="s">
        <v>180</v>
      </c>
      <c r="B82" s="14" t="s">
        <v>181</v>
      </c>
      <c r="C82" s="15" t="s">
        <v>182</v>
      </c>
      <c r="D82" s="37"/>
      <c r="E82" s="47"/>
      <c r="F82" s="48">
        <f>ROUND(D82*E82,2)</f>
        <v>0</v>
      </c>
      <c r="ZY82" t="s">
        <v>183</v>
      </c>
      <c r="ZZ82" s="10" t="s">
        <v>184</v>
      </c>
    </row>
    <row r="83" spans="1:702">
      <c r="A83" s="16"/>
      <c r="B83" s="17" t="s">
        <v>185</v>
      </c>
      <c r="C83" s="9"/>
      <c r="D83" s="36"/>
      <c r="E83" s="45"/>
      <c r="F83" s="46"/>
    </row>
    <row r="84" spans="1:702">
      <c r="A84" s="16"/>
      <c r="B84" s="18" t="s">
        <v>186</v>
      </c>
      <c r="C84" s="9"/>
      <c r="D84" s="36"/>
      <c r="E84" s="45"/>
      <c r="F84" s="46"/>
    </row>
    <row r="85" spans="1:702">
      <c r="A85" s="13" t="s">
        <v>187</v>
      </c>
      <c r="B85" s="14" t="s">
        <v>188</v>
      </c>
      <c r="C85" s="15" t="s">
        <v>189</v>
      </c>
      <c r="D85" s="37"/>
      <c r="E85" s="47"/>
      <c r="F85" s="48">
        <f>ROUND(D85*E85,2)</f>
        <v>0</v>
      </c>
      <c r="ZY85" t="s">
        <v>190</v>
      </c>
      <c r="ZZ85" s="10" t="s">
        <v>191</v>
      </c>
    </row>
    <row r="86" spans="1:702">
      <c r="A86" s="16"/>
      <c r="B86" s="17" t="s">
        <v>192</v>
      </c>
      <c r="C86" s="9"/>
      <c r="D86" s="36"/>
      <c r="E86" s="45"/>
      <c r="F86" s="46"/>
    </row>
    <row r="87" spans="1:702" ht="20">
      <c r="A87" s="16"/>
      <c r="B87" s="18" t="s">
        <v>193</v>
      </c>
      <c r="C87" s="9"/>
      <c r="D87" s="36"/>
      <c r="E87" s="45"/>
      <c r="F87" s="46"/>
    </row>
    <row r="88" spans="1:702">
      <c r="A88" s="19"/>
      <c r="B88" s="20"/>
      <c r="C88" s="9"/>
      <c r="D88" s="36"/>
      <c r="E88" s="45"/>
      <c r="F88" s="49"/>
    </row>
    <row r="89" spans="1:702">
      <c r="A89" s="21"/>
      <c r="B89" s="22" t="s">
        <v>194</v>
      </c>
      <c r="C89" s="9"/>
      <c r="D89" s="36"/>
      <c r="E89" s="45"/>
      <c r="F89" s="50">
        <f>SUBTOTAL(109,F58:F88)</f>
        <v>0</v>
      </c>
      <c r="G89" s="23"/>
      <c r="ZY89" t="s">
        <v>195</v>
      </c>
    </row>
    <row r="90" spans="1:702">
      <c r="A90" s="24"/>
      <c r="B90" s="25"/>
      <c r="C90" s="9"/>
      <c r="D90" s="36"/>
      <c r="E90" s="45"/>
      <c r="F90" s="44"/>
    </row>
    <row r="91" spans="1:702">
      <c r="A91" s="19"/>
      <c r="B91" s="29"/>
      <c r="C91" s="30"/>
      <c r="D91" s="38"/>
      <c r="E91" s="51"/>
      <c r="F91" s="49"/>
    </row>
    <row r="92" spans="1:702">
      <c r="A92" s="31"/>
      <c r="B92" s="31"/>
      <c r="C92" s="31"/>
      <c r="D92" s="39"/>
      <c r="E92" s="52"/>
      <c r="F92" s="52"/>
    </row>
    <row r="93" spans="1:702">
      <c r="B93" s="32" t="s">
        <v>196</v>
      </c>
      <c r="F93" s="54">
        <f>SUBTOTAL(109,F4:F91)</f>
        <v>0</v>
      </c>
      <c r="ZY93" t="s">
        <v>197</v>
      </c>
    </row>
    <row r="94" spans="1:702">
      <c r="A94" s="33">
        <v>20</v>
      </c>
      <c r="B94" s="32" t="str">
        <f>CONCATENATE("Montant TVA (",A94,"%)")</f>
        <v>Montant TVA (20%)</v>
      </c>
      <c r="F94" s="54">
        <f>(F93*A94)/100</f>
        <v>0</v>
      </c>
      <c r="ZY94" t="s">
        <v>198</v>
      </c>
    </row>
    <row r="95" spans="1:702">
      <c r="B95" s="32" t="s">
        <v>199</v>
      </c>
      <c r="F95" s="54">
        <f>F93+F94</f>
        <v>0</v>
      </c>
      <c r="ZY95" t="s">
        <v>200</v>
      </c>
    </row>
    <row r="96" spans="1:702">
      <c r="F96" s="54"/>
    </row>
    <row r="97" spans="6:6">
      <c r="F97" s="54"/>
    </row>
  </sheetData>
  <mergeCells count="1">
    <mergeCell ref="A1:F1"/>
  </mergeCells>
  <printOptions horizontalCentered="1"/>
  <pageMargins left="0.08" right="0.08" top="0.08" bottom="0.08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F5E6786FBD2547A8EA1AA9EBCB18A4" ma:contentTypeVersion="14" ma:contentTypeDescription="Crée un document." ma:contentTypeScope="" ma:versionID="f3a3e1f517cf4aa24ab0ac5ab1a97274">
  <xsd:schema xmlns:xsd="http://www.w3.org/2001/XMLSchema" xmlns:xs="http://www.w3.org/2001/XMLSchema" xmlns:p="http://schemas.microsoft.com/office/2006/metadata/properties" xmlns:ns2="9df024cc-740b-4611-a111-3e04e1f4e496" xmlns:ns3="dfb92f1a-32d5-4a4f-8dc2-786c75ffdad6" targetNamespace="http://schemas.microsoft.com/office/2006/metadata/properties" ma:root="true" ma:fieldsID="96a188c19f69cd2686e34081d6a9a7bf" ns2:_="" ns3:_="">
    <xsd:import namespace="9df024cc-740b-4611-a111-3e04e1f4e496"/>
    <xsd:import namespace="dfb92f1a-32d5-4a4f-8dc2-786c75ffd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f024cc-740b-4611-a111-3e04e1f4e4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147e8a0-7205-49ce-9215-475914a719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b92f1a-32d5-4a4f-8dc2-786c75ffdad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03885a3-a68a-4fcf-94dc-eab2f30b0874}" ma:internalName="TaxCatchAll" ma:showField="CatchAllData" ma:web="dfb92f1a-32d5-4a4f-8dc2-786c75ffda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b92f1a-32d5-4a4f-8dc2-786c75ffdad6" xsi:nil="true"/>
    <lcf76f155ced4ddcb4097134ff3c332f xmlns="9df024cc-740b-4611-a111-3e04e1f4e49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2C5610-FDF0-486D-B7C7-7E0F485C4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f024cc-740b-4611-a111-3e04e1f4e496"/>
    <ds:schemaRef ds:uri="dfb92f1a-32d5-4a4f-8dc2-786c75ffd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E7A43B-7E56-43D7-8D30-3B13EF842F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F0F97E-30C4-4458-89F4-6E00F80451EE}">
  <ds:schemaRefs>
    <ds:schemaRef ds:uri="http://schemas.microsoft.com/office/2006/metadata/properties"/>
    <ds:schemaRef ds:uri="http://schemas.microsoft.com/office/infopath/2007/PartnerControls"/>
    <ds:schemaRef ds:uri="dfb92f1a-32d5-4a4f-8dc2-786c75ffdad6"/>
    <ds:schemaRef ds:uri="9df024cc-740b-4611-a111-3e04e1f4e49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N°09 REVETEMENTS DE SOLS S</vt:lpstr>
      <vt:lpstr>'Lot N°09 REVETEMENTS DE SOLS S'!Impression_des_titres</vt:lpstr>
      <vt:lpstr>'Lot N°09 REVETEMENTS DE SOLS 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elie.papaioannou</dc:creator>
  <cp:lastModifiedBy>Annie RANDRIAMBOLOLONERA</cp:lastModifiedBy>
  <cp:lastPrinted>2025-07-09T13:02:35Z</cp:lastPrinted>
  <dcterms:created xsi:type="dcterms:W3CDTF">2025-07-09T11:31:01Z</dcterms:created>
  <dcterms:modified xsi:type="dcterms:W3CDTF">2025-09-24T16:40:11Z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0x010100DDF5E6786FBD2547A8EA1AA9EBCB18A4</vt:lpwstr>
  </property>
  <property fmtid="{D5CDD505-2E9C-101B-9397-08002B2CF9AE}" pid="3" name="MediaServiceImageTags">
    <vt:lpwstr/>
  </property>
</Properties>
</file>